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91" windowWidth="15390" windowHeight="9900" activeTab="0"/>
  </bookViews>
  <sheets>
    <sheet name="KB" sheetId="1" r:id="rId1"/>
  </sheets>
  <definedNames>
    <definedName name="_xlnm.Print_Area" localSheetId="0">'KB'!$A$1:$D$54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<sst xmlns="http://schemas.openxmlformats.org/spreadsheetml/2006/main" count="17" uniqueCount="15">
  <si>
    <t>Největší akcionáři Komerční banky, a. s.</t>
  </si>
  <si>
    <t>Držitel akcií</t>
  </si>
  <si>
    <t>Sídlo</t>
  </si>
  <si>
    <t>Počet akcií</t>
  </si>
  <si>
    <t>OSTATNÍ AKCIONÁŘI</t>
  </si>
  <si>
    <t xml:space="preserve">SOCIETE GENERALE </t>
  </si>
  <si>
    <t xml:space="preserve"> 29 BLD HAUSSMANN, PARIS</t>
  </si>
  <si>
    <t>Podíl na zákl. kapitálu</t>
  </si>
  <si>
    <t>SOCIETE GENERALE S.A.</t>
  </si>
  <si>
    <t>Frenklin Street 225, Boston</t>
  </si>
  <si>
    <t>STATE STREET BANK AND TRUST COMPANY</t>
  </si>
  <si>
    <t>Chase Nominees Limited</t>
  </si>
  <si>
    <t>125 London Wall, London</t>
  </si>
  <si>
    <t>stav k 22. 4. 2010</t>
  </si>
  <si>
    <t>STATE STREET BANK AND TRUST COMPANY - 3x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</si>
</sst>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0.00000%"/>
    <numFmt numFmtId="166" formatCode="#,##0.000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#\,###\,##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_CE"/>
      <family val="2"/>
    </font>
    <font>
      <b/>
      <sz val="30"/>
      <color indexed="18"/>
      <name val="Arial_CE"/>
      <family val="2"/>
    </font>
    <font>
      <b/>
      <sz val="26"/>
      <color indexed="18"/>
      <name val="Arial_CE"/>
      <family val="2"/>
    </font>
    <font>
      <b/>
      <sz val="20"/>
      <name val="Arial_CE"/>
      <family val="2"/>
    </font>
    <font>
      <b/>
      <sz val="12"/>
      <name val="Arial_CE"/>
      <family val="2"/>
    </font>
    <font>
      <sz val="12"/>
      <name val="Arial_CE"/>
      <family val="2"/>
    </font>
    <font>
      <b/>
      <sz val="20"/>
      <color indexed="13"/>
      <name val="Arial_CE"/>
      <family val="2"/>
    </font>
    <font>
      <b/>
      <sz val="13"/>
      <name val="Arial_CE"/>
      <family val="2"/>
    </font>
    <font>
      <b/>
      <sz val="22"/>
      <color indexed="18"/>
      <name val="Arial_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ck"/>
      <top style="thin"/>
      <bottom style="thin"/>
    </border>
    <border>
      <left style="thick"/>
      <right style="thin">
        <color indexed="9"/>
      </right>
      <top style="thick"/>
      <bottom style="double"/>
    </border>
    <border>
      <left>
        <color indexed="63"/>
      </left>
      <right style="thin">
        <color indexed="9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thin"/>
    </border>
    <border>
      <left style="thick"/>
      <right style="thin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" fontId="14" fillId="3" borderId="6" xfId="0" applyNumberFormat="1" applyFont="1" applyFill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8" fontId="0" fillId="0" borderId="0" xfId="0" applyNumberFormat="1" applyAlignment="1">
      <alignment horizont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9" xfId="0" applyFont="1" applyBorder="1" applyAlignment="1">
      <alignment horizontal="left" vertical="center" indent="1"/>
    </xf>
    <xf numFmtId="1" fontId="14" fillId="0" borderId="10" xfId="0" applyNumberFormat="1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80"/>
                </a:solidFill>
              </a:rPr>
              <a:t>Podíl na základním kapitálu KB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6875"/>
          <c:w val="0.856"/>
          <c:h val="0.6467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Pt>
            <c:idx val="11"/>
            <c:spPr>
              <a:solidFill>
                <a:srgbClr val="808080"/>
              </a:solidFill>
            </c:spPr>
          </c:dPt>
          <c:cat>
            <c:strRef>
              <c:f>KB!$F$6:$F$9</c:f>
              <c:strCache>
                <c:ptCount val="4"/>
                <c:pt idx="0">
                  <c:v>SOCIETE GENERALE </c:v>
                </c:pt>
                <c:pt idx="1">
                  <c:v>STATE STREET BANK AND TRUST COMPANY</c:v>
                </c:pt>
                <c:pt idx="2">
                  <c:v>Chase Nominees Limited</c:v>
                </c:pt>
                <c:pt idx="3">
                  <c:v>OSTATNÍ AKCIONÁŘI</c:v>
                </c:pt>
              </c:strCache>
            </c:strRef>
          </c:cat>
          <c:val>
            <c:numRef>
              <c:f>KB!$G$6:$G$9</c:f>
              <c:numCache>
                <c:ptCount val="4"/>
                <c:pt idx="0">
                  <c:v>0.6035337101549356</c:v>
                </c:pt>
                <c:pt idx="1">
                  <c:v>0.06644748314200223</c:v>
                </c:pt>
                <c:pt idx="2">
                  <c:v>0.055238757572641954</c:v>
                </c:pt>
                <c:pt idx="3">
                  <c:v>0.2747800491304202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25"/>
          <c:y val="0.84025"/>
          <c:w val="0.77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180975</xdr:rowOff>
    </xdr:from>
    <xdr:to>
      <xdr:col>3</xdr:col>
      <xdr:colOff>1609725</xdr:colOff>
      <xdr:row>53</xdr:row>
      <xdr:rowOff>38100</xdr:rowOff>
    </xdr:to>
    <xdr:graphicFrame>
      <xdr:nvGraphicFramePr>
        <xdr:cNvPr id="1" name="Chart 6"/>
        <xdr:cNvGraphicFramePr/>
      </xdr:nvGraphicFramePr>
      <xdr:xfrm>
        <a:off x="95250" y="5095875"/>
        <a:ext cx="99441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2190750</xdr:colOff>
      <xdr:row>0</xdr:row>
      <xdr:rowOff>676275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tabSelected="1" zoomScale="85" zoomScaleNormal="85" workbookViewId="0" topLeftCell="A1">
      <selection activeCell="M4" sqref="M4"/>
    </sheetView>
  </sheetViews>
  <sheetFormatPr defaultColWidth="9.00390625" defaultRowHeight="12.75"/>
  <cols>
    <col min="1" max="1" width="53.00390625" style="0" customWidth="1"/>
    <col min="2" max="2" width="40.875" style="0" customWidth="1"/>
    <col min="3" max="3" width="16.75390625" style="2" customWidth="1"/>
    <col min="4" max="4" width="23.875" style="0" customWidth="1"/>
    <col min="5" max="5" width="15.75390625" style="0" customWidth="1"/>
    <col min="6" max="12" width="15.75390625" style="0" hidden="1" customWidth="1"/>
    <col min="13" max="20" width="15.75390625" style="0" customWidth="1"/>
  </cols>
  <sheetData>
    <row r="1" ht="61.5" customHeight="1"/>
    <row r="2" spans="1:5" s="4" customFormat="1" ht="37.5" customHeight="1">
      <c r="A2" s="13" t="s">
        <v>0</v>
      </c>
      <c r="B2" s="14"/>
      <c r="C2" s="15"/>
      <c r="D2" s="15"/>
      <c r="E2" s="5"/>
    </row>
    <row r="3" spans="1:5" s="6" customFormat="1" ht="18.75" customHeight="1">
      <c r="A3" s="16" t="s">
        <v>13</v>
      </c>
      <c r="B3" s="17"/>
      <c r="C3" s="18"/>
      <c r="D3" s="18"/>
      <c r="E3" s="7"/>
    </row>
    <row r="4" spans="1:4" ht="24.75" customHeight="1" thickBot="1">
      <c r="A4" s="19"/>
      <c r="B4" s="19"/>
      <c r="C4" s="20"/>
      <c r="D4" s="19"/>
    </row>
    <row r="5" spans="1:5" s="1" customFormat="1" ht="81.75" customHeight="1" thickBot="1" thickTop="1">
      <c r="A5" s="21" t="s">
        <v>1</v>
      </c>
      <c r="B5" s="22" t="s">
        <v>2</v>
      </c>
      <c r="C5" s="23" t="s">
        <v>3</v>
      </c>
      <c r="D5" s="24" t="s">
        <v>7</v>
      </c>
      <c r="E5"/>
    </row>
    <row r="6" spans="1:17" s="8" customFormat="1" ht="34.5" customHeight="1" thickTop="1">
      <c r="A6" s="39" t="s">
        <v>8</v>
      </c>
      <c r="B6" s="25" t="s">
        <v>6</v>
      </c>
      <c r="C6" s="26">
        <v>22940227</v>
      </c>
      <c r="D6" s="27">
        <f>C6/38009852</f>
        <v>0.6035337101549356</v>
      </c>
      <c r="E6" s="4"/>
      <c r="F6" s="4" t="s">
        <v>5</v>
      </c>
      <c r="G6" s="9">
        <f>C6/38009852</f>
        <v>0.6035337101549356</v>
      </c>
      <c r="H6" s="34">
        <f>D6</f>
        <v>0.6035337101549356</v>
      </c>
      <c r="I6" s="34"/>
      <c r="J6" s="36">
        <f>ROUND(C6/38009852*100,3)</f>
        <v>60.353</v>
      </c>
      <c r="K6" s="36">
        <f>FLOOR(C6/38009852*100,0.0001)</f>
        <v>60.353300000000004</v>
      </c>
      <c r="L6" s="36">
        <f>CEILING(C6/38009852*100,0.0001)</f>
        <v>60.3534</v>
      </c>
      <c r="M6" s="32"/>
      <c r="N6" s="32"/>
      <c r="O6" s="11"/>
      <c r="P6" s="11"/>
      <c r="Q6" s="11"/>
    </row>
    <row r="7" spans="1:17" s="8" customFormat="1" ht="34.5" customHeight="1">
      <c r="A7" s="41" t="s">
        <v>14</v>
      </c>
      <c r="B7" s="25" t="s">
        <v>9</v>
      </c>
      <c r="C7" s="26">
        <v>2525659</v>
      </c>
      <c r="D7" s="27">
        <f>C7/38009852</f>
        <v>0.06644748314200223</v>
      </c>
      <c r="E7" s="4"/>
      <c r="F7" s="4" t="s">
        <v>10</v>
      </c>
      <c r="G7" s="9">
        <f>C7/38009852</f>
        <v>0.06644748314200223</v>
      </c>
      <c r="H7" s="34">
        <f>D7</f>
        <v>0.06644748314200223</v>
      </c>
      <c r="I7" s="34"/>
      <c r="J7" s="36"/>
      <c r="K7" s="36"/>
      <c r="L7" s="36"/>
      <c r="M7" s="32"/>
      <c r="N7" s="32"/>
      <c r="O7" s="11"/>
      <c r="P7" s="11"/>
      <c r="Q7" s="11"/>
    </row>
    <row r="8" spans="1:17" s="8" customFormat="1" ht="34.5" customHeight="1" thickBot="1">
      <c r="A8" s="41" t="s">
        <v>11</v>
      </c>
      <c r="B8" s="25" t="s">
        <v>12</v>
      </c>
      <c r="C8" s="26">
        <v>2099617</v>
      </c>
      <c r="D8" s="27">
        <f>C8/38009852</f>
        <v>0.055238757572641954</v>
      </c>
      <c r="E8" s="4"/>
      <c r="F8" s="8" t="s">
        <v>11</v>
      </c>
      <c r="G8" s="9">
        <f>C8/38009852</f>
        <v>0.055238757572641954</v>
      </c>
      <c r="H8" s="34">
        <f>D8</f>
        <v>0.055238757572641954</v>
      </c>
      <c r="I8" s="34"/>
      <c r="J8" s="36">
        <f>ROUND(C8/38009852*100,3)</f>
        <v>5.524</v>
      </c>
      <c r="K8" s="36">
        <f>FLOOR(C8/38009852*100,0.0001)</f>
        <v>5.5238000000000005</v>
      </c>
      <c r="L8" s="36">
        <f>CEILING(C8/38009852*100,0.0001)</f>
        <v>5.5239</v>
      </c>
      <c r="M8" s="32"/>
      <c r="N8" s="32"/>
      <c r="O8" s="11"/>
      <c r="P8" s="11"/>
      <c r="Q8" s="11"/>
    </row>
    <row r="9" spans="1:17" s="8" customFormat="1" ht="34.5" customHeight="1" thickBot="1">
      <c r="A9" s="40" t="s">
        <v>4</v>
      </c>
      <c r="B9" s="28"/>
      <c r="C9" s="29">
        <f>38009852-SUM(C6:C8)</f>
        <v>10444349</v>
      </c>
      <c r="D9" s="30">
        <f>C9/38009852</f>
        <v>0.2747800491304202</v>
      </c>
      <c r="E9" s="4"/>
      <c r="F9" s="4" t="s">
        <v>4</v>
      </c>
      <c r="G9" s="9">
        <f>C9/38009852</f>
        <v>0.2747800491304202</v>
      </c>
      <c r="H9" s="34">
        <f>D9</f>
        <v>0.2747800491304202</v>
      </c>
      <c r="I9" s="34"/>
      <c r="J9" s="36">
        <f>ROUND(C9/38009852*100,3)</f>
        <v>27.478</v>
      </c>
      <c r="K9" s="36">
        <f>FLOOR(C9/38009852*100,0.0001)</f>
        <v>27.478</v>
      </c>
      <c r="L9" s="36">
        <f>CEILING(C9/38009852*100,0.0001)</f>
        <v>27.4781</v>
      </c>
      <c r="M9" s="32"/>
      <c r="N9" s="32"/>
      <c r="O9" s="11"/>
      <c r="P9" s="11"/>
      <c r="Q9" s="11"/>
    </row>
    <row r="10" spans="1:14" s="8" customFormat="1" ht="24.75" customHeight="1" thickTop="1">
      <c r="A10"/>
      <c r="B10"/>
      <c r="C10" s="2"/>
      <c r="D10"/>
      <c r="G10" s="11"/>
      <c r="H10" s="32"/>
      <c r="I10" s="32"/>
      <c r="J10" s="32"/>
      <c r="K10" s="32"/>
      <c r="L10" s="11"/>
      <c r="M10" s="11"/>
      <c r="N10" s="11"/>
    </row>
    <row r="11" spans="1:14" s="4" customFormat="1" ht="24.75" customHeight="1">
      <c r="A11"/>
      <c r="B11"/>
      <c r="C11" s="2"/>
      <c r="D11"/>
      <c r="E11"/>
      <c r="G11"/>
      <c r="H11" s="35">
        <f>SUM(H6:H9)</f>
        <v>1</v>
      </c>
      <c r="I11" s="35"/>
      <c r="J11" s="31">
        <f>SUM(J6:J9)</f>
        <v>93.35499999999999</v>
      </c>
      <c r="K11" s="31">
        <f>SUM(K6:K9)</f>
        <v>93.3551</v>
      </c>
      <c r="L11" s="31">
        <f>SUM(L6:L9)</f>
        <v>93.3554</v>
      </c>
      <c r="M11" s="33"/>
      <c r="N11" s="33"/>
    </row>
    <row r="12" ht="12.75">
      <c r="E12" s="3"/>
    </row>
    <row r="13" spans="8:9" ht="12.75">
      <c r="H13" s="10">
        <f>SUM(G6:G9)</f>
        <v>1</v>
      </c>
      <c r="I13" s="10"/>
    </row>
    <row r="14" spans="8:9" ht="12.75">
      <c r="H14" s="10">
        <f>SUM(D6:D9)</f>
        <v>1</v>
      </c>
      <c r="I14" s="10"/>
    </row>
    <row r="15" spans="5:13" ht="16.5">
      <c r="E15" s="37"/>
      <c r="F15" s="37"/>
      <c r="G15" s="38"/>
      <c r="H15" s="38"/>
      <c r="I15" s="38"/>
      <c r="J15" s="38"/>
      <c r="K15" s="38"/>
      <c r="L15" s="38"/>
      <c r="M15" s="38"/>
    </row>
    <row r="55" spans="1:3" ht="15.75">
      <c r="A55" s="12"/>
      <c r="B55" s="12"/>
      <c r="C55" s="12"/>
    </row>
    <row r="56" ht="6.75" customHeight="1">
      <c r="D56" s="12"/>
    </row>
    <row r="58" ht="30" customHeight="1"/>
  </sheetData>
  <printOptions horizontalCentered="1"/>
  <pageMargins left="0.2362204724409449" right="0.2362204724409449" top="0.35433070866141736" bottom="0.1968503937007874" header="0.35433070866141736" footer="0.2362204724409449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RRR</cp:lastModifiedBy>
  <cp:lastPrinted>2010-04-26T11:47:15Z</cp:lastPrinted>
  <dcterms:created xsi:type="dcterms:W3CDTF">2000-10-03T08:44:14Z</dcterms:created>
  <dcterms:modified xsi:type="dcterms:W3CDTF">2010-04-27T07:19:14Z</dcterms:modified>
  <cp:category/>
  <cp:version/>
  <cp:contentType/>
  <cp:contentStatus/>
</cp:coreProperties>
</file>